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4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E72" i="1"/>
  <c r="D72" i="1"/>
  <c r="E54" i="1"/>
  <c r="E73" i="1" s="1"/>
  <c r="D54" i="1"/>
  <c r="D73" i="1" s="1"/>
  <c r="E42" i="1"/>
  <c r="D42" i="1"/>
  <c r="E33" i="1"/>
  <c r="E46" i="1" s="1"/>
  <c r="E47" i="1" s="1"/>
  <c r="D33" i="1"/>
  <c r="D46" i="1" s="1"/>
  <c r="D47" i="1" s="1"/>
  <c r="E21" i="1"/>
  <c r="D21" i="1"/>
  <c r="D74" i="1" l="1"/>
  <c r="E74" i="1"/>
</calcChain>
</file>

<file path=xl/sharedStrings.xml><?xml version="1.0" encoding="utf-8"?>
<sst xmlns="http://schemas.openxmlformats.org/spreadsheetml/2006/main" count="238" uniqueCount="176">
  <si>
    <t>Anexa 1</t>
  </si>
  <si>
    <t>BILANT</t>
  </si>
  <si>
    <t>la data de 31.12.2022</t>
  </si>
  <si>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</si>
  <si>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</si>
  <si>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</si>
  <si>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</si>
  <si>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</si>
  <si>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</si>
  <si>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</si>
  <si>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</si>
  <si>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</si>
  <si>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</si>
  <si>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</si>
  <si>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</si>
  <si>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</si>
  <si>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</si>
  <si>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</si>
  <si>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</si>
  <si>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</si>
  <si>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</si>
  <si>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1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</si>
  <si>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</si>
  <si>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</si>
  <si>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</si>
  <si>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</si>
  <si>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</si>
  <si>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</si>
  <si>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</si>
  <si>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</si>
  <si>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</si>
  <si>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</si>
  <si>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</si>
  <si>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</si>
  <si>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</si>
  <si>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</si>
  <si>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</si>
  <si>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</si>
  <si>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</si>
  <si>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</si>
  <si>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</si>
  <si>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</si>
  <si>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</si>
  <si>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(rd.03+04+05+06+07+09)</t>
  </si>
  <si>
    <t>15</t>
  </si>
  <si>
    <t>ACTIVE CURENTE</t>
  </si>
  <si>
    <t>18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</si>
  <si>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</si>
  <si>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</si>
  <si>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 xml:space="preserve">Creante curente – sume ce urmeaza a fi incasate intr-o perioada mai mica de 1 an - </t>
  </si>
  <si>
    <t>20</t>
  </si>
  <si>
    <t/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</si>
  <si>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</si>
  <si>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</si>
  <si>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</si>
  <si>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>22</t>
  </si>
  <si>
    <t xml:space="preserve">Avansuri acordate </t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</si>
  <si>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</si>
  <si>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</si>
  <si>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</si>
  <si>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</si>
  <si>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</si>
  <si>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</si>
  <si>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</si>
  <si>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</si>
  <si>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</si>
  <si>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</si>
  <si>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</si>
  <si>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creante curente (rd. 21+23+25+27)</t>
  </si>
  <si>
    <t>30</t>
  </si>
  <si>
    <r>
      <t xml:space="preserve">  Investiţii pe termen scurt </t>
    </r>
    <r>
      <rPr>
        <sz val="11"/>
        <rFont val="Arial"/>
        <family val="2"/>
      </rPr>
      <t>(ct.5050000-5950000)</t>
    </r>
  </si>
  <si>
    <t>31</t>
  </si>
  <si>
    <t>Conturi la trezorerii si institutii de credit:</t>
  </si>
  <si>
    <t>32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</si>
  <si>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+ 5600300+ 5600401+ 5610100 + 5610300+ 5620100 +5620300+ 5710100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</si>
  <si>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</si>
  <si>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</si>
  <si>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</si>
  <si>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1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</si>
  <si>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</si>
  <si>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 + 5600402)  </t>
    </r>
  </si>
  <si>
    <t>35</t>
  </si>
  <si>
    <t xml:space="preserve"> Dobândă de încasat,  avansuri de trezorerie (ct.5180702+5420200) </t>
  </si>
  <si>
    <t>35.1</t>
  </si>
  <si>
    <t>36</t>
  </si>
  <si>
    <t>Total disponibilitati (rd. 33+33.1+35+35.1)</t>
  </si>
  <si>
    <t>40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</si>
  <si>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5240200+5240300-7700000) </t>
    </r>
  </si>
  <si>
    <t>41</t>
  </si>
  <si>
    <t>Dobândă de încasat (ct. 5180701+ 5180702)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</si>
  <si>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</si>
  <si>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</si>
  <si>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42</t>
  </si>
  <si>
    <t>TOTAL ACTIVE CURENTE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</si>
  <si>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</si>
  <si>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</si>
  <si>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</si>
  <si>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</si>
  <si>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</si>
  <si>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</si>
  <si>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</si>
  <si>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>DATORII NECURENTE- sume ce trebuie platite intr-o perioada mai mare de 1 an</t>
  </si>
  <si>
    <t>51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</si>
  <si>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</si>
  <si>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</si>
  <si>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</si>
  <si>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</si>
  <si>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</si>
  <si>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t>54</t>
  </si>
  <si>
    <r>
      <t xml:space="preserve">Provizioane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</si>
  <si>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55</t>
  </si>
  <si>
    <t>TOTAL DATORII NECURENTE  (rd.52+54+55)</t>
  </si>
  <si>
    <t>58</t>
  </si>
  <si>
    <t xml:space="preserve">DATORII CURENTE - sume ce trebuie platite intr-o perioada de pana la 1 an </t>
  </si>
  <si>
    <t>59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</si>
  <si>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</si>
  <si>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</si>
  <si>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</si>
  <si>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</si>
  <si>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 xml:space="preserve">Avansuri  primite </t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</si>
  <si>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</si>
  <si>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+ 4420800+ 4440000+ 4460000+ 4480100 +4550501+ 4550502+ 4550503+ 4670100+ 4670200+ 4670300+ 4670400+ 4670500+ 4670900+ 4730109+4810900+ 4820000),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</si>
  <si>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</si>
  <si>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</si>
  <si>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</si>
  <si>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</si>
  <si>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</si>
  <si>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</si>
  <si>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</si>
  <si>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</si>
  <si>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</si>
  <si>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</si>
  <si>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</si>
  <si>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</si>
  <si>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</si>
  <si>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</si>
  <si>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</si>
  <si>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</si>
  <si>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</si>
  <si>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</si>
  <si>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</si>
  <si>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</si>
  <si>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</si>
  <si>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1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</si>
  <si>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</si>
  <si>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</si>
  <si>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</si>
  <si>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</si>
  <si>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</si>
  <si>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</si>
  <si>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</si>
  <si>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</si>
  <si>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</si>
  <si>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</si>
  <si>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</si>
  <si>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– TOTAL DATORII = CAPITALURI PROPRII (rd.80=rd.46- 79 = rd.90)</t>
  </si>
  <si>
    <t>80</t>
  </si>
  <si>
    <t>C.</t>
  </si>
  <si>
    <t>CAPITALURI PROPRII</t>
  </si>
  <si>
    <t>83</t>
  </si>
  <si>
    <t>x</t>
  </si>
  <si>
    <r>
      <t xml:space="preserve">Rezerve, fonduri </t>
    </r>
    <r>
      <rPr>
        <sz val="11"/>
        <rFont val="Arial"/>
        <family val="2"/>
      </rPr>
      <t>(ct.1000000+1010000+1020000+1030000+1040000+ 1050100+ 1050200+ 1050300+1050400+1050500+ 1060000+ 1320000+ 1330000+</t>
    </r>
    <r>
      <rPr>
        <b/>
        <sz val="11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</si>
  <si>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</si>
  <si>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</si>
  <si>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</si>
  <si>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</si>
  <si>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</si>
  <si>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</si>
  <si>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</si>
  <si>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</si>
  <si>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88</t>
  </si>
  <si>
    <t>TOTAL CAPITALURI PROPRII (rd.84+85–86+87- 88)</t>
  </si>
  <si>
    <t>90</t>
  </si>
  <si>
    <t>Conducatorul institutiei</t>
  </si>
  <si>
    <t>Conducatorul compartimentului</t>
  </si>
  <si>
    <t>financiar-contabil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</si>
</sst>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Border="1"/>
    <xf numFmtId="0" fontId="0" fillId="0" borderId="0" xfId="0" applyAlignment="1" applyProtection="1">
      <alignment horizontal="center"/>
    </xf>
    <xf numFmtId="0" fontId="0" fillId="0" borderId="0" xfId="0" applyProtection="1"/>
    <xf numFmtId="49" fontId="1" fillId="0" borderId="0" xfId="0" applyNumberFormat="1" applyFont="1" applyAlignment="1" applyProtection="1">
      <alignment horizontal="center" vertical="top"/>
    </xf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" fillId="0" borderId="0" xfId="0" applyFont="1" applyAlignment="1" applyProtection="1">
      <alignment horizontal="left" indent="15"/>
    </xf>
    <xf numFmtId="0" fontId="1" fillId="0" borderId="0" xfId="0" applyFont="1" applyAlignment="1" applyProtection="1">
      <alignment horizontal="left" indent="14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 wrapText="1"/>
    </xf>
    <xf numFmtId="49" fontId="3" fillId="0" borderId="2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2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horizontal="right"/>
      <protection locked="0"/>
    </xf>
    <xf numFmtId="0" fontId="5" fillId="0" borderId="2" xfId="0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right" wrapText="1"/>
    </xf>
    <xf numFmtId="0" fontId="2" fillId="0" borderId="4" xfId="1" applyFont="1" applyFill="1" applyBorder="1" applyAlignment="1">
      <alignment horizontal="right" wrapText="1"/>
    </xf>
    <xf numFmtId="49" fontId="3" fillId="0" borderId="2" xfId="1" applyNumberFormat="1" applyFont="1" applyFill="1" applyBorder="1" applyAlignment="1">
      <alignment horizontal="left" wrapText="1"/>
    </xf>
    <xf numFmtId="0" fontId="3" fillId="0" borderId="2" xfId="1" applyFont="1" applyFill="1" applyBorder="1" applyAlignment="1" applyProtection="1">
      <alignment horizontal="right" wrapText="1"/>
    </xf>
    <xf numFmtId="0" fontId="3" fillId="0" borderId="3" xfId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3" fillId="0" borderId="2" xfId="1" applyFont="1" applyFill="1" applyBorder="1" applyAlignment="1" applyProtection="1">
      <alignment horizontal="right" wrapText="1"/>
      <protection locked="0"/>
    </xf>
    <xf numFmtId="0" fontId="3" fillId="0" borderId="3" xfId="1" applyFont="1" applyFill="1" applyBorder="1" applyAlignment="1" applyProtection="1">
      <alignment horizontal="right" wrapText="1"/>
      <protection locked="0"/>
    </xf>
    <xf numFmtId="0" fontId="6" fillId="0" borderId="2" xfId="1" applyFont="1" applyFill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/>
    </xf>
    <xf numFmtId="0" fontId="1" fillId="0" borderId="2" xfId="1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0" fillId="0" borderId="4" xfId="0" applyBorder="1" applyAlignment="1">
      <alignment horizontal="right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2" fillId="0" borderId="0" xfId="1" applyFont="1" applyFill="1" applyBorder="1" applyAlignment="1" applyProtection="1">
      <alignment horizontal="left" wrapText="1"/>
    </xf>
    <xf numFmtId="49" fontId="6" fillId="0" borderId="0" xfId="0" applyNumberFormat="1" applyFont="1" applyAlignment="1" applyProtection="1">
      <alignment horizontal="left" vertical="top"/>
    </xf>
    <xf numFmtId="0" fontId="8" fillId="0" borderId="0" xfId="0" applyFont="1" applyProtection="1"/>
    <xf numFmtId="0" fontId="0" fillId="0" borderId="4" xfId="0" applyBorder="1" applyProtection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top"/>
    </xf>
  </cellXfs>
  <cellStyles count="2">
    <cellStyle name="Normal" xfId="0" builtinId="0"/>
    <cellStyle name="Normal_BILA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73" workbookViewId="0">
      <selection activeCell="J13" sqref="J13"/>
    </sheetView>
  </sheetViews>
  <sheetFormatPr defaultRowHeight="14.4" x14ac:dyDescent="0.3"/>
  <cols>
    <col min="1" max="1" width="8" style="57" customWidth="1"/>
    <col min="2" max="2" width="47.6640625" customWidth="1"/>
    <col min="3" max="3" width="7.6640625" style="58" customWidth="1"/>
    <col min="4" max="4" width="12.6640625" customWidth="1"/>
    <col min="5" max="5" width="12.88671875" customWidth="1"/>
    <col min="6" max="6" width="12.88671875" style="29" customWidth="1"/>
  </cols>
  <sheetData>
    <row r="1" spans="1:6" x14ac:dyDescent="0.3">
      <c r="A1" s="1"/>
      <c r="B1" s="2"/>
      <c r="C1" s="3"/>
      <c r="D1" s="2"/>
      <c r="E1" s="2"/>
      <c r="F1" s="4"/>
    </row>
    <row r="2" spans="1:6" x14ac:dyDescent="0.3">
      <c r="A2" s="1"/>
      <c r="B2" s="2"/>
      <c r="C2" s="3"/>
      <c r="D2" s="2"/>
      <c r="E2" s="2"/>
      <c r="F2" s="4"/>
    </row>
    <row r="3" spans="1:6" x14ac:dyDescent="0.3">
      <c r="A3" s="5"/>
      <c r="B3" s="6"/>
      <c r="C3" s="7"/>
      <c r="D3" s="6"/>
      <c r="E3" s="6"/>
      <c r="F3" s="8"/>
    </row>
    <row r="4" spans="1:6" x14ac:dyDescent="0.3">
      <c r="A4" s="5"/>
      <c r="B4" s="6"/>
      <c r="C4" s="7"/>
      <c r="D4" s="6"/>
      <c r="E4" s="6"/>
      <c r="F4" s="8"/>
    </row>
    <row r="5" spans="1:6" x14ac:dyDescent="0.3">
      <c r="A5" s="5"/>
      <c r="B5" s="6"/>
      <c r="C5" s="7"/>
      <c r="D5" s="6"/>
      <c r="E5" s="9" t="s">
        <v>0</v>
      </c>
      <c r="F5" s="10"/>
    </row>
    <row r="6" spans="1:6" x14ac:dyDescent="0.3">
      <c r="A6" s="5"/>
      <c r="B6" s="11" t="s">
        <v>1</v>
      </c>
      <c r="C6" s="11"/>
      <c r="D6" s="6"/>
      <c r="E6" s="6"/>
      <c r="F6" s="8"/>
    </row>
    <row r="7" spans="1:6" x14ac:dyDescent="0.3">
      <c r="A7" s="5"/>
      <c r="B7" s="12" t="s">
        <v>2</v>
      </c>
      <c r="C7" s="7"/>
      <c r="D7" s="6"/>
      <c r="E7" s="6"/>
      <c r="F7" s="8"/>
    </row>
    <row r="8" spans="1:6" x14ac:dyDescent="0.3">
      <c r="A8" s="13" t="s">
        <v>3</v>
      </c>
      <c r="B8" s="6"/>
      <c r="C8" s="7"/>
      <c r="D8" s="6"/>
      <c r="E8" s="5" t="s">
        <v>4</v>
      </c>
      <c r="F8" s="14"/>
    </row>
    <row r="9" spans="1:6" ht="39.6" x14ac:dyDescent="0.3">
      <c r="A9" s="15" t="s">
        <v>5</v>
      </c>
      <c r="B9" s="15" t="s">
        <v>6</v>
      </c>
      <c r="C9" s="16" t="s">
        <v>7</v>
      </c>
      <c r="D9" s="15" t="s">
        <v>8</v>
      </c>
      <c r="E9" s="17" t="s">
        <v>9</v>
      </c>
      <c r="F9" s="18"/>
    </row>
    <row r="10" spans="1:6" x14ac:dyDescent="0.3">
      <c r="A10" s="19" t="s">
        <v>10</v>
      </c>
      <c r="B10" s="19" t="s">
        <v>11</v>
      </c>
      <c r="C10" s="20" t="s">
        <v>12</v>
      </c>
      <c r="D10" s="21">
        <v>1</v>
      </c>
      <c r="E10" s="22">
        <v>2</v>
      </c>
      <c r="F10" s="23"/>
    </row>
    <row r="11" spans="1:6" x14ac:dyDescent="0.3">
      <c r="A11" s="24" t="s">
        <v>13</v>
      </c>
      <c r="B11" s="25" t="s">
        <v>14</v>
      </c>
      <c r="C11" s="26" t="s">
        <v>15</v>
      </c>
      <c r="D11" s="27" t="s">
        <v>16</v>
      </c>
      <c r="E11" s="28" t="s">
        <v>16</v>
      </c>
    </row>
    <row r="12" spans="1:6" x14ac:dyDescent="0.3">
      <c r="A12" s="24" t="s">
        <v>17</v>
      </c>
      <c r="B12" s="25" t="s">
        <v>18</v>
      </c>
      <c r="C12" s="26" t="s">
        <v>19</v>
      </c>
      <c r="D12" s="27" t="s">
        <v>16</v>
      </c>
      <c r="E12" s="28" t="s">
        <v>16</v>
      </c>
      <c r="F12" s="30"/>
    </row>
    <row r="13" spans="1:6" ht="55.2" x14ac:dyDescent="0.3">
      <c r="A13" s="31" t="s">
        <v>20</v>
      </c>
      <c r="B13" s="32" t="s">
        <v>21</v>
      </c>
      <c r="C13" s="26" t="s">
        <v>22</v>
      </c>
      <c r="D13" s="33">
        <v>889503</v>
      </c>
      <c r="E13" s="34">
        <v>939156</v>
      </c>
      <c r="F13" s="30"/>
    </row>
    <row r="14" spans="1:6" ht="82.8" x14ac:dyDescent="0.3">
      <c r="A14" s="31" t="s">
        <v>23</v>
      </c>
      <c r="B14" s="32" t="s">
        <v>24</v>
      </c>
      <c r="C14" s="26" t="s">
        <v>25</v>
      </c>
      <c r="D14" s="33">
        <v>2041314</v>
      </c>
      <c r="E14" s="34">
        <v>3012035</v>
      </c>
      <c r="F14" s="30"/>
    </row>
    <row r="15" spans="1:6" ht="41.4" x14ac:dyDescent="0.3">
      <c r="A15" s="31" t="s">
        <v>26</v>
      </c>
      <c r="B15" s="32" t="s">
        <v>27</v>
      </c>
      <c r="C15" s="26" t="s">
        <v>28</v>
      </c>
      <c r="D15" s="33">
        <v>208227707</v>
      </c>
      <c r="E15" s="34">
        <v>245021117</v>
      </c>
      <c r="F15" s="30"/>
    </row>
    <row r="16" spans="1:6" ht="27.6" x14ac:dyDescent="0.3">
      <c r="A16" s="31" t="s">
        <v>29</v>
      </c>
      <c r="B16" s="32" t="s">
        <v>30</v>
      </c>
      <c r="C16" s="26" t="s">
        <v>31</v>
      </c>
      <c r="D16" s="33"/>
      <c r="E16" s="34"/>
      <c r="F16" s="30"/>
    </row>
    <row r="17" spans="1:6" ht="82.8" x14ac:dyDescent="0.3">
      <c r="A17" s="31" t="s">
        <v>32</v>
      </c>
      <c r="B17" s="32" t="s">
        <v>33</v>
      </c>
      <c r="C17" s="26" t="s">
        <v>34</v>
      </c>
      <c r="D17" s="33"/>
      <c r="E17" s="34"/>
      <c r="F17" s="30"/>
    </row>
    <row r="18" spans="1:6" ht="41.4" x14ac:dyDescent="0.3">
      <c r="A18" s="31"/>
      <c r="B18" s="35" t="s">
        <v>35</v>
      </c>
      <c r="C18" s="26" t="s">
        <v>36</v>
      </c>
      <c r="D18" s="33"/>
      <c r="E18" s="34"/>
      <c r="F18" s="30"/>
    </row>
    <row r="19" spans="1:6" ht="55.2" x14ac:dyDescent="0.3">
      <c r="A19" s="31" t="s">
        <v>37</v>
      </c>
      <c r="B19" s="32" t="s">
        <v>38</v>
      </c>
      <c r="C19" s="26" t="s">
        <v>39</v>
      </c>
      <c r="D19" s="33">
        <v>21521</v>
      </c>
      <c r="E19" s="34">
        <v>41188</v>
      </c>
      <c r="F19" s="30"/>
    </row>
    <row r="20" spans="1:6" ht="55.2" x14ac:dyDescent="0.3">
      <c r="A20" s="31"/>
      <c r="B20" s="35" t="s">
        <v>40</v>
      </c>
      <c r="C20" s="26" t="s">
        <v>41</v>
      </c>
      <c r="D20" s="33">
        <v>21521</v>
      </c>
      <c r="E20" s="34">
        <v>41188</v>
      </c>
      <c r="F20" s="30"/>
    </row>
    <row r="21" spans="1:6" ht="27" x14ac:dyDescent="0.3">
      <c r="A21" s="31" t="s">
        <v>42</v>
      </c>
      <c r="B21" s="25" t="s">
        <v>43</v>
      </c>
      <c r="C21" s="26" t="s">
        <v>44</v>
      </c>
      <c r="D21" s="36">
        <f>D13+D14+D15+D16+D17+D19</f>
        <v>211180045</v>
      </c>
      <c r="E21" s="36">
        <f>E13+E14+E15+E16+E17+E19</f>
        <v>249013496</v>
      </c>
      <c r="F21" s="37"/>
    </row>
    <row r="22" spans="1:6" x14ac:dyDescent="0.3">
      <c r="A22" s="31"/>
      <c r="B22" s="25" t="s">
        <v>45</v>
      </c>
      <c r="C22" s="26" t="s">
        <v>46</v>
      </c>
      <c r="D22" s="27" t="s">
        <v>16</v>
      </c>
      <c r="E22" s="28" t="s">
        <v>16</v>
      </c>
      <c r="F22" s="30"/>
    </row>
    <row r="23" spans="1:6" ht="193.2" x14ac:dyDescent="0.3">
      <c r="A23" s="31" t="s">
        <v>20</v>
      </c>
      <c r="B23" s="32" t="s">
        <v>47</v>
      </c>
      <c r="C23" s="26" t="s">
        <v>48</v>
      </c>
      <c r="D23" s="33">
        <v>11703621</v>
      </c>
      <c r="E23" s="34">
        <v>13320435</v>
      </c>
      <c r="F23" s="30"/>
    </row>
    <row r="24" spans="1:6" ht="27" x14ac:dyDescent="0.3">
      <c r="A24" s="31" t="s">
        <v>23</v>
      </c>
      <c r="B24" s="25" t="s">
        <v>49</v>
      </c>
      <c r="C24" s="26" t="s">
        <v>50</v>
      </c>
      <c r="D24" s="24" t="s">
        <v>16</v>
      </c>
      <c r="E24" s="24" t="s">
        <v>16</v>
      </c>
      <c r="F24" s="37"/>
    </row>
    <row r="25" spans="1:6" ht="124.2" x14ac:dyDescent="0.3">
      <c r="A25" s="31" t="s">
        <v>51</v>
      </c>
      <c r="B25" s="32" t="s">
        <v>52</v>
      </c>
      <c r="C25" s="26" t="s">
        <v>53</v>
      </c>
      <c r="D25" s="33">
        <v>1741179</v>
      </c>
      <c r="E25" s="34">
        <v>964925</v>
      </c>
      <c r="F25" s="30"/>
    </row>
    <row r="26" spans="1:6" ht="55.2" x14ac:dyDescent="0.3">
      <c r="A26" s="31"/>
      <c r="B26" s="32" t="s">
        <v>54</v>
      </c>
      <c r="C26" s="26" t="s">
        <v>55</v>
      </c>
      <c r="D26" s="33">
        <v>289479</v>
      </c>
      <c r="E26" s="34">
        <v>269767</v>
      </c>
      <c r="F26" s="30"/>
    </row>
    <row r="27" spans="1:6" x14ac:dyDescent="0.3">
      <c r="A27" s="31"/>
      <c r="B27" s="35" t="s">
        <v>56</v>
      </c>
      <c r="C27" s="26" t="s">
        <v>57</v>
      </c>
      <c r="D27" s="27" t="s">
        <v>16</v>
      </c>
      <c r="E27" s="28" t="s">
        <v>16</v>
      </c>
      <c r="F27" s="30"/>
    </row>
    <row r="28" spans="1:6" ht="124.2" x14ac:dyDescent="0.3">
      <c r="A28" s="31" t="s">
        <v>51</v>
      </c>
      <c r="B28" s="32" t="s">
        <v>58</v>
      </c>
      <c r="C28" s="26" t="s">
        <v>59</v>
      </c>
      <c r="D28" s="33"/>
      <c r="E28" s="34"/>
      <c r="F28" s="30"/>
    </row>
    <row r="29" spans="1:6" ht="41.4" x14ac:dyDescent="0.3">
      <c r="A29" s="31"/>
      <c r="B29" s="35" t="s">
        <v>60</v>
      </c>
      <c r="C29" s="26" t="s">
        <v>61</v>
      </c>
      <c r="D29" s="33"/>
      <c r="E29" s="34"/>
      <c r="F29" s="30"/>
    </row>
    <row r="30" spans="1:6" ht="193.2" x14ac:dyDescent="0.3">
      <c r="A30" s="31" t="s">
        <v>51</v>
      </c>
      <c r="B30" s="32" t="s">
        <v>62</v>
      </c>
      <c r="C30" s="26" t="s">
        <v>63</v>
      </c>
      <c r="D30" s="33"/>
      <c r="E30" s="34"/>
      <c r="F30" s="30"/>
    </row>
    <row r="31" spans="1:6" ht="41.4" x14ac:dyDescent="0.3">
      <c r="A31" s="31"/>
      <c r="B31" s="35" t="s">
        <v>64</v>
      </c>
      <c r="C31" s="26" t="s">
        <v>65</v>
      </c>
      <c r="D31" s="33"/>
      <c r="E31" s="34"/>
      <c r="F31" s="30"/>
    </row>
    <row r="32" spans="1:6" ht="110.4" x14ac:dyDescent="0.3">
      <c r="A32" s="31"/>
      <c r="B32" s="32" t="s">
        <v>66</v>
      </c>
      <c r="C32" s="26" t="s">
        <v>67</v>
      </c>
      <c r="D32" s="33"/>
      <c r="E32" s="34"/>
      <c r="F32" s="30"/>
    </row>
    <row r="33" spans="1:6" x14ac:dyDescent="0.3">
      <c r="A33" s="31"/>
      <c r="B33" s="38" t="s">
        <v>68</v>
      </c>
      <c r="C33" s="26" t="s">
        <v>69</v>
      </c>
      <c r="D33" s="39">
        <f>D25+D28+D30+D32</f>
        <v>1741179</v>
      </c>
      <c r="E33" s="39">
        <f>E25+E28+E30+E32</f>
        <v>964925</v>
      </c>
      <c r="F33" s="30"/>
    </row>
    <row r="34" spans="1:6" x14ac:dyDescent="0.3">
      <c r="A34" s="31" t="s">
        <v>26</v>
      </c>
      <c r="B34" s="32" t="s">
        <v>70</v>
      </c>
      <c r="C34" s="26" t="s">
        <v>71</v>
      </c>
      <c r="D34" s="33"/>
      <c r="E34" s="34"/>
      <c r="F34" s="30"/>
    </row>
    <row r="35" spans="1:6" x14ac:dyDescent="0.3">
      <c r="A35" s="31" t="s">
        <v>29</v>
      </c>
      <c r="B35" s="25" t="s">
        <v>72</v>
      </c>
      <c r="C35" s="26" t="s">
        <v>73</v>
      </c>
      <c r="D35" s="24" t="s">
        <v>16</v>
      </c>
      <c r="E35" s="40" t="s">
        <v>16</v>
      </c>
      <c r="F35" s="37"/>
    </row>
    <row r="36" spans="1:6" ht="207" x14ac:dyDescent="0.3">
      <c r="A36" s="31" t="s">
        <v>51</v>
      </c>
      <c r="B36" s="41" t="s">
        <v>74</v>
      </c>
      <c r="C36" s="26" t="s">
        <v>75</v>
      </c>
      <c r="D36" s="33">
        <v>375642</v>
      </c>
      <c r="E36" s="34">
        <v>5489285</v>
      </c>
      <c r="F36" s="30"/>
    </row>
    <row r="37" spans="1:6" ht="55.2" x14ac:dyDescent="0.3">
      <c r="A37" s="31"/>
      <c r="B37" s="42" t="s">
        <v>76</v>
      </c>
      <c r="C37" s="26" t="s">
        <v>77</v>
      </c>
      <c r="D37" s="33">
        <v>0</v>
      </c>
      <c r="E37" s="34">
        <v>0</v>
      </c>
      <c r="F37" s="30"/>
    </row>
    <row r="38" spans="1:6" x14ac:dyDescent="0.3">
      <c r="A38" s="31" t="s">
        <v>51</v>
      </c>
      <c r="B38" s="32" t="s">
        <v>78</v>
      </c>
      <c r="C38" s="26" t="s">
        <v>79</v>
      </c>
      <c r="D38" s="27" t="s">
        <v>16</v>
      </c>
      <c r="E38" s="28" t="s">
        <v>16</v>
      </c>
      <c r="F38" s="30"/>
    </row>
    <row r="39" spans="1:6" ht="138" x14ac:dyDescent="0.3">
      <c r="A39" s="31" t="s">
        <v>51</v>
      </c>
      <c r="B39" s="32" t="s">
        <v>80</v>
      </c>
      <c r="C39" s="26" t="s">
        <v>81</v>
      </c>
      <c r="D39" s="33">
        <v>68786</v>
      </c>
      <c r="E39" s="34">
        <v>77461</v>
      </c>
      <c r="F39" s="30"/>
    </row>
    <row r="40" spans="1:6" ht="27.6" x14ac:dyDescent="0.3">
      <c r="A40" s="31"/>
      <c r="B40" s="35" t="s">
        <v>82</v>
      </c>
      <c r="C40" s="26" t="s">
        <v>83</v>
      </c>
      <c r="D40" s="33"/>
      <c r="E40" s="34"/>
      <c r="F40" s="30"/>
    </row>
    <row r="41" spans="1:6" x14ac:dyDescent="0.3">
      <c r="A41" s="31" t="s">
        <v>51</v>
      </c>
      <c r="B41" s="32" t="s">
        <v>78</v>
      </c>
      <c r="C41" s="26" t="s">
        <v>84</v>
      </c>
      <c r="D41" s="27" t="s">
        <v>16</v>
      </c>
      <c r="E41" s="28" t="s">
        <v>16</v>
      </c>
      <c r="F41" s="30"/>
    </row>
    <row r="42" spans="1:6" x14ac:dyDescent="0.3">
      <c r="A42" s="31"/>
      <c r="B42" s="25" t="s">
        <v>85</v>
      </c>
      <c r="C42" s="26" t="s">
        <v>86</v>
      </c>
      <c r="D42" s="39">
        <f>D36+D37+D39+D40</f>
        <v>444428</v>
      </c>
      <c r="E42" s="39">
        <f>E36+E37+E39+E40</f>
        <v>5566746</v>
      </c>
      <c r="F42" s="30"/>
    </row>
    <row r="43" spans="1:6" ht="55.2" x14ac:dyDescent="0.3">
      <c r="A43" s="31" t="s">
        <v>32</v>
      </c>
      <c r="B43" s="32" t="s">
        <v>87</v>
      </c>
      <c r="C43" s="26" t="s">
        <v>88</v>
      </c>
      <c r="D43" s="43"/>
      <c r="E43" s="44"/>
      <c r="F43" s="30"/>
    </row>
    <row r="44" spans="1:6" x14ac:dyDescent="0.3">
      <c r="A44" s="31"/>
      <c r="B44" s="35" t="s">
        <v>89</v>
      </c>
      <c r="C44" s="26" t="s">
        <v>90</v>
      </c>
      <c r="D44" s="2"/>
      <c r="E44" s="43"/>
      <c r="F44" s="30"/>
    </row>
    <row r="45" spans="1:6" x14ac:dyDescent="0.3">
      <c r="A45" s="31" t="s">
        <v>37</v>
      </c>
      <c r="B45" s="32" t="s">
        <v>91</v>
      </c>
      <c r="C45" s="26" t="s">
        <v>92</v>
      </c>
      <c r="D45" s="33"/>
      <c r="E45" s="34"/>
      <c r="F45" s="30"/>
    </row>
    <row r="46" spans="1:6" ht="27" x14ac:dyDescent="0.3">
      <c r="A46" s="31" t="s">
        <v>42</v>
      </c>
      <c r="B46" s="25" t="s">
        <v>93</v>
      </c>
      <c r="C46" s="26" t="s">
        <v>94</v>
      </c>
      <c r="D46" s="39">
        <f>D23+D33+D34+D42+D43+D45+D44</f>
        <v>13889228</v>
      </c>
      <c r="E46" s="39">
        <f>E23+E33+E34+E42+E43+E45+E44</f>
        <v>19852106</v>
      </c>
      <c r="F46" s="37"/>
    </row>
    <row r="47" spans="1:6" x14ac:dyDescent="0.3">
      <c r="A47" s="31" t="s">
        <v>95</v>
      </c>
      <c r="B47" s="25" t="s">
        <v>96</v>
      </c>
      <c r="C47" s="26" t="s">
        <v>97</v>
      </c>
      <c r="D47" s="39">
        <f>D21+D46</f>
        <v>225069273</v>
      </c>
      <c r="E47" s="39">
        <f>E21+E46</f>
        <v>268865602</v>
      </c>
      <c r="F47" s="37"/>
    </row>
    <row r="48" spans="1:6" x14ac:dyDescent="0.3">
      <c r="A48" s="24" t="s">
        <v>98</v>
      </c>
      <c r="B48" s="25" t="s">
        <v>99</v>
      </c>
      <c r="C48" s="26" t="s">
        <v>100</v>
      </c>
      <c r="D48" s="27" t="s">
        <v>16</v>
      </c>
      <c r="E48" s="28" t="s">
        <v>16</v>
      </c>
      <c r="F48" s="30"/>
    </row>
    <row r="49" spans="1:6" ht="27" x14ac:dyDescent="0.3">
      <c r="A49" s="31" t="s">
        <v>51</v>
      </c>
      <c r="B49" s="25" t="s">
        <v>101</v>
      </c>
      <c r="C49" s="26" t="s">
        <v>102</v>
      </c>
      <c r="D49" s="27" t="s">
        <v>16</v>
      </c>
      <c r="E49" s="28" t="s">
        <v>16</v>
      </c>
      <c r="F49" s="30"/>
    </row>
    <row r="50" spans="1:6" ht="69" x14ac:dyDescent="0.3">
      <c r="A50" s="31" t="s">
        <v>20</v>
      </c>
      <c r="B50" s="32" t="s">
        <v>103</v>
      </c>
      <c r="C50" s="26" t="s">
        <v>104</v>
      </c>
      <c r="D50" s="33"/>
      <c r="E50" s="34"/>
      <c r="F50" s="30"/>
    </row>
    <row r="51" spans="1:6" ht="41.4" x14ac:dyDescent="0.3">
      <c r="A51" s="31"/>
      <c r="B51" s="35" t="s">
        <v>105</v>
      </c>
      <c r="C51" s="26" t="s">
        <v>106</v>
      </c>
      <c r="D51" s="33"/>
      <c r="E51" s="34"/>
      <c r="F51" s="30"/>
    </row>
    <row r="52" spans="1:6" ht="69" x14ac:dyDescent="0.3">
      <c r="A52" s="31" t="s">
        <v>23</v>
      </c>
      <c r="B52" s="32" t="s">
        <v>107</v>
      </c>
      <c r="C52" s="26" t="s">
        <v>108</v>
      </c>
      <c r="D52" s="33"/>
      <c r="E52" s="34"/>
      <c r="F52" s="30"/>
    </row>
    <row r="53" spans="1:6" ht="41.4" x14ac:dyDescent="0.3">
      <c r="A53" s="31" t="s">
        <v>26</v>
      </c>
      <c r="B53" s="32" t="s">
        <v>109</v>
      </c>
      <c r="C53" s="26" t="s">
        <v>110</v>
      </c>
      <c r="D53" s="33"/>
      <c r="E53" s="34"/>
      <c r="F53" s="30"/>
    </row>
    <row r="54" spans="1:6" x14ac:dyDescent="0.3">
      <c r="A54" s="31" t="s">
        <v>51</v>
      </c>
      <c r="B54" s="25" t="s">
        <v>111</v>
      </c>
      <c r="C54" s="26" t="s">
        <v>112</v>
      </c>
      <c r="D54" s="36">
        <f>D50+D52+D53</f>
        <v>0</v>
      </c>
      <c r="E54" s="36">
        <f>E50+E52+E53</f>
        <v>0</v>
      </c>
      <c r="F54" s="37"/>
    </row>
    <row r="55" spans="1:6" ht="27" x14ac:dyDescent="0.3">
      <c r="A55" s="24"/>
      <c r="B55" s="25" t="s">
        <v>113</v>
      </c>
      <c r="C55" s="26" t="s">
        <v>114</v>
      </c>
      <c r="D55" s="24" t="s">
        <v>16</v>
      </c>
      <c r="E55" s="24" t="s">
        <v>16</v>
      </c>
      <c r="F55" s="37"/>
    </row>
    <row r="56" spans="1:6" ht="96.6" x14ac:dyDescent="0.3">
      <c r="A56" s="31" t="s">
        <v>20</v>
      </c>
      <c r="B56" s="32" t="s">
        <v>115</v>
      </c>
      <c r="C56" s="26" t="s">
        <v>116</v>
      </c>
      <c r="D56" s="45">
        <v>223536814</v>
      </c>
      <c r="E56" s="34">
        <v>254442177</v>
      </c>
      <c r="F56" s="30"/>
    </row>
    <row r="57" spans="1:6" ht="41.4" x14ac:dyDescent="0.3">
      <c r="A57" s="31"/>
      <c r="B57" s="35" t="s">
        <v>117</v>
      </c>
      <c r="C57" s="26" t="s">
        <v>118</v>
      </c>
      <c r="D57" s="33">
        <v>582127</v>
      </c>
      <c r="E57" s="34">
        <v>931076</v>
      </c>
      <c r="F57" s="30"/>
    </row>
    <row r="58" spans="1:6" x14ac:dyDescent="0.3">
      <c r="A58" s="31"/>
      <c r="B58" s="35" t="s">
        <v>119</v>
      </c>
      <c r="C58" s="26" t="s">
        <v>120</v>
      </c>
      <c r="D58" s="46" t="s">
        <v>16</v>
      </c>
      <c r="E58" s="47" t="s">
        <v>16</v>
      </c>
      <c r="F58" s="30"/>
    </row>
    <row r="59" spans="1:6" ht="110.4" x14ac:dyDescent="0.3">
      <c r="A59" s="31" t="s">
        <v>23</v>
      </c>
      <c r="B59" s="32" t="s">
        <v>121</v>
      </c>
      <c r="C59" s="26" t="s">
        <v>122</v>
      </c>
      <c r="D59" s="33">
        <v>3929951</v>
      </c>
      <c r="E59" s="34">
        <v>4353540</v>
      </c>
      <c r="F59" s="30"/>
    </row>
    <row r="60" spans="1:6" x14ac:dyDescent="0.3">
      <c r="A60" s="31" t="s">
        <v>51</v>
      </c>
      <c r="B60" s="35" t="s">
        <v>123</v>
      </c>
      <c r="C60" s="26" t="s">
        <v>124</v>
      </c>
      <c r="D60" s="27" t="s">
        <v>16</v>
      </c>
      <c r="E60" s="28" t="s">
        <v>16</v>
      </c>
      <c r="F60" s="30"/>
    </row>
    <row r="61" spans="1:6" ht="55.2" x14ac:dyDescent="0.3">
      <c r="A61" s="31"/>
      <c r="B61" s="35" t="s">
        <v>125</v>
      </c>
      <c r="C61" s="26" t="s">
        <v>126</v>
      </c>
      <c r="D61" s="33">
        <v>3357372</v>
      </c>
      <c r="E61" s="34">
        <v>3707554</v>
      </c>
      <c r="F61" s="30"/>
    </row>
    <row r="62" spans="1:6" ht="41.4" x14ac:dyDescent="0.3">
      <c r="A62" s="31"/>
      <c r="B62" s="35" t="s">
        <v>127</v>
      </c>
      <c r="C62" s="26" t="s">
        <v>128</v>
      </c>
      <c r="D62" s="33"/>
      <c r="E62" s="34"/>
      <c r="F62" s="30"/>
    </row>
    <row r="63" spans="1:6" ht="165.6" x14ac:dyDescent="0.3">
      <c r="A63" s="31" t="s">
        <v>26</v>
      </c>
      <c r="B63" s="32" t="s">
        <v>129</v>
      </c>
      <c r="C63" s="26" t="s">
        <v>130</v>
      </c>
      <c r="D63" s="33"/>
      <c r="E63" s="34"/>
      <c r="F63" s="30"/>
    </row>
    <row r="64" spans="1:6" ht="55.2" x14ac:dyDescent="0.3">
      <c r="A64" s="31"/>
      <c r="B64" s="35" t="s">
        <v>131</v>
      </c>
      <c r="C64" s="26" t="s">
        <v>132</v>
      </c>
      <c r="D64" s="33"/>
      <c r="E64" s="34"/>
      <c r="F64" s="30"/>
    </row>
    <row r="65" spans="1:6" ht="124.2" x14ac:dyDescent="0.3">
      <c r="A65" s="31" t="s">
        <v>29</v>
      </c>
      <c r="B65" s="32" t="s">
        <v>133</v>
      </c>
      <c r="C65" s="26" t="s">
        <v>134</v>
      </c>
      <c r="D65" s="33"/>
      <c r="E65" s="34"/>
      <c r="F65" s="30"/>
    </row>
    <row r="66" spans="1:6" ht="138" x14ac:dyDescent="0.3">
      <c r="A66" s="31" t="s">
        <v>32</v>
      </c>
      <c r="B66" s="32" t="s">
        <v>135</v>
      </c>
      <c r="C66" s="26" t="s">
        <v>136</v>
      </c>
      <c r="D66" s="33"/>
      <c r="E66" s="34"/>
      <c r="F66" s="30"/>
    </row>
    <row r="67" spans="1:6" ht="41.4" x14ac:dyDescent="0.3">
      <c r="A67" s="31" t="s">
        <v>37</v>
      </c>
      <c r="B67" s="32" t="s">
        <v>137</v>
      </c>
      <c r="C67" s="26" t="s">
        <v>138</v>
      </c>
      <c r="D67" s="33">
        <v>5352677</v>
      </c>
      <c r="E67" s="34">
        <v>5907732</v>
      </c>
      <c r="F67" s="30"/>
    </row>
    <row r="68" spans="1:6" ht="69" x14ac:dyDescent="0.3">
      <c r="A68" s="31" t="s">
        <v>42</v>
      </c>
      <c r="B68" s="32" t="s">
        <v>139</v>
      </c>
      <c r="C68" s="26" t="s">
        <v>140</v>
      </c>
      <c r="D68" s="33">
        <v>362729</v>
      </c>
      <c r="E68" s="34">
        <v>359038</v>
      </c>
      <c r="F68" s="30"/>
    </row>
    <row r="69" spans="1:6" x14ac:dyDescent="0.3">
      <c r="A69" s="31"/>
      <c r="B69" s="32" t="s">
        <v>141</v>
      </c>
      <c r="C69" s="26" t="s">
        <v>142</v>
      </c>
      <c r="D69" s="27" t="s">
        <v>16</v>
      </c>
      <c r="E69" s="48" t="s">
        <v>16</v>
      </c>
      <c r="F69" s="49"/>
    </row>
    <row r="70" spans="1:6" x14ac:dyDescent="0.3">
      <c r="A70" s="31" t="s">
        <v>95</v>
      </c>
      <c r="B70" s="32" t="s">
        <v>143</v>
      </c>
      <c r="C70" s="26" t="s">
        <v>144</v>
      </c>
      <c r="D70" s="33"/>
      <c r="E70" s="34"/>
      <c r="F70" s="30"/>
    </row>
    <row r="71" spans="1:6" ht="41.4" x14ac:dyDescent="0.3">
      <c r="A71" s="31" t="s">
        <v>145</v>
      </c>
      <c r="B71" s="32" t="s">
        <v>146</v>
      </c>
      <c r="C71" s="26" t="s">
        <v>147</v>
      </c>
      <c r="D71" s="33"/>
      <c r="E71" s="34"/>
      <c r="F71" s="30"/>
    </row>
    <row r="72" spans="1:6" ht="27" x14ac:dyDescent="0.3">
      <c r="A72" s="31" t="s">
        <v>148</v>
      </c>
      <c r="B72" s="25" t="s">
        <v>149</v>
      </c>
      <c r="C72" s="26" t="s">
        <v>150</v>
      </c>
      <c r="D72" s="36">
        <f>D56+D59+D63+D65+D66+D67+D68+D70+D71</f>
        <v>233182171</v>
      </c>
      <c r="E72" s="36">
        <f>E56+E59+E63+E65+E66+E67+E68+E70+E71</f>
        <v>265062487</v>
      </c>
      <c r="F72" s="37"/>
    </row>
    <row r="73" spans="1:6" x14ac:dyDescent="0.3">
      <c r="A73" s="31" t="s">
        <v>151</v>
      </c>
      <c r="B73" s="25" t="s">
        <v>152</v>
      </c>
      <c r="C73" s="26" t="s">
        <v>153</v>
      </c>
      <c r="D73" s="36">
        <f>D54+D72</f>
        <v>233182171</v>
      </c>
      <c r="E73" s="36">
        <f>E54+E72</f>
        <v>265062487</v>
      </c>
      <c r="F73" s="37"/>
    </row>
    <row r="74" spans="1:6" ht="27" x14ac:dyDescent="0.3">
      <c r="A74" s="31" t="s">
        <v>154</v>
      </c>
      <c r="B74" s="25" t="s">
        <v>155</v>
      </c>
      <c r="C74" s="26" t="s">
        <v>156</v>
      </c>
      <c r="D74" s="36">
        <f>D47-D73</f>
        <v>-8112898</v>
      </c>
      <c r="E74" s="36">
        <f>E47-E73</f>
        <v>3803115</v>
      </c>
      <c r="F74" s="37"/>
    </row>
    <row r="75" spans="1:6" ht="15.6" x14ac:dyDescent="0.3">
      <c r="A75" s="31" t="s">
        <v>157</v>
      </c>
      <c r="B75" s="25" t="s">
        <v>158</v>
      </c>
      <c r="C75" s="26" t="s">
        <v>159</v>
      </c>
      <c r="D75" s="50" t="s">
        <v>160</v>
      </c>
      <c r="E75" s="51" t="s">
        <v>160</v>
      </c>
      <c r="F75" s="30"/>
    </row>
    <row r="76" spans="1:6" ht="69" x14ac:dyDescent="0.3">
      <c r="A76" s="31" t="s">
        <v>20</v>
      </c>
      <c r="B76" s="32" t="s">
        <v>161</v>
      </c>
      <c r="C76" s="26" t="s">
        <v>162</v>
      </c>
      <c r="D76" s="34">
        <v>208884407</v>
      </c>
      <c r="E76" s="34">
        <v>240923275</v>
      </c>
      <c r="F76" s="30"/>
    </row>
    <row r="77" spans="1:6" ht="27.6" x14ac:dyDescent="0.3">
      <c r="A77" s="31" t="s">
        <v>23</v>
      </c>
      <c r="B77" s="32" t="s">
        <v>163</v>
      </c>
      <c r="C77" s="26" t="s">
        <v>164</v>
      </c>
      <c r="D77" s="33">
        <v>5613848</v>
      </c>
      <c r="E77" s="34">
        <v>5362439</v>
      </c>
      <c r="F77" s="30"/>
    </row>
    <row r="78" spans="1:6" ht="27.6" x14ac:dyDescent="0.3">
      <c r="A78" s="31" t="s">
        <v>26</v>
      </c>
      <c r="B78" s="32" t="s">
        <v>165</v>
      </c>
      <c r="C78" s="26" t="s">
        <v>166</v>
      </c>
      <c r="D78" s="34">
        <v>0</v>
      </c>
      <c r="E78" s="34">
        <v>0</v>
      </c>
      <c r="F78" s="30"/>
    </row>
    <row r="79" spans="1:6" ht="27.6" x14ac:dyDescent="0.3">
      <c r="A79" s="31" t="s">
        <v>29</v>
      </c>
      <c r="B79" s="32" t="s">
        <v>167</v>
      </c>
      <c r="C79" s="26" t="s">
        <v>168</v>
      </c>
      <c r="D79" s="33">
        <v>0</v>
      </c>
      <c r="E79" s="34">
        <v>0</v>
      </c>
      <c r="F79" s="30"/>
    </row>
    <row r="80" spans="1:6" ht="27.6" x14ac:dyDescent="0.3">
      <c r="A80" s="31" t="s">
        <v>32</v>
      </c>
      <c r="B80" s="52" t="s">
        <v>169</v>
      </c>
      <c r="C80" s="26" t="s">
        <v>170</v>
      </c>
      <c r="D80" s="34">
        <v>222611153</v>
      </c>
      <c r="E80" s="34">
        <v>242482599</v>
      </c>
      <c r="F80" s="30"/>
    </row>
    <row r="81" spans="1:6" x14ac:dyDescent="0.3">
      <c r="A81" s="31" t="s">
        <v>51</v>
      </c>
      <c r="B81" s="25" t="s">
        <v>171</v>
      </c>
      <c r="C81" s="26" t="s">
        <v>172</v>
      </c>
      <c r="D81" s="36">
        <f>D76+D77-D78+D79-D80</f>
        <v>-8112898</v>
      </c>
      <c r="E81" s="36">
        <f>E76+E77-E78+E79-E80</f>
        <v>3803115</v>
      </c>
      <c r="F81" s="37"/>
    </row>
    <row r="82" spans="1:6" x14ac:dyDescent="0.3">
      <c r="A82" s="5"/>
      <c r="B82" s="6"/>
      <c r="C82" s="7"/>
      <c r="D82" s="6"/>
      <c r="E82" s="6"/>
      <c r="F82" s="8"/>
    </row>
    <row r="83" spans="1:6" x14ac:dyDescent="0.3">
      <c r="A83" s="5"/>
      <c r="B83" s="53" t="s">
        <v>173</v>
      </c>
      <c r="C83" s="54" t="s">
        <v>174</v>
      </c>
      <c r="D83" s="6"/>
      <c r="E83" s="6"/>
      <c r="F83" s="8"/>
    </row>
    <row r="84" spans="1:6" x14ac:dyDescent="0.3">
      <c r="A84" s="5"/>
      <c r="B84" s="6"/>
      <c r="C84" s="54" t="s">
        <v>175</v>
      </c>
      <c r="D84" s="6"/>
      <c r="E84" s="6"/>
      <c r="F84" s="8"/>
    </row>
    <row r="85" spans="1:6" x14ac:dyDescent="0.3">
      <c r="A85" s="5"/>
      <c r="B85" s="6"/>
      <c r="C85" s="54"/>
      <c r="D85" s="6"/>
      <c r="E85" s="6"/>
      <c r="F85" s="8"/>
    </row>
    <row r="86" spans="1:6" x14ac:dyDescent="0.3">
      <c r="A86" s="5"/>
      <c r="B86" s="55"/>
      <c r="C86" s="7"/>
      <c r="D86" s="6"/>
      <c r="E86" s="6"/>
      <c r="F86" s="8"/>
    </row>
    <row r="87" spans="1:6" x14ac:dyDescent="0.3">
      <c r="A87" s="5"/>
      <c r="B87" s="6"/>
      <c r="C87" s="7"/>
      <c r="D87" s="6"/>
      <c r="E87" s="6"/>
      <c r="F87" s="8"/>
    </row>
    <row r="88" spans="1:6" x14ac:dyDescent="0.3">
      <c r="A88" s="5"/>
      <c r="B88" s="6"/>
      <c r="C88" s="7"/>
      <c r="D88" s="6"/>
      <c r="E88" s="6"/>
      <c r="F88" s="56"/>
    </row>
    <row r="89" spans="1:6" x14ac:dyDescent="0.3">
      <c r="A89" s="5"/>
      <c r="B89" s="6"/>
      <c r="C89" s="7"/>
      <c r="D89" s="6"/>
      <c r="E89" s="6"/>
      <c r="F89" s="56"/>
    </row>
    <row r="90" spans="1:6" x14ac:dyDescent="0.3">
      <c r="A90" s="5"/>
      <c r="B90" s="6"/>
      <c r="C90" s="7"/>
      <c r="D90" s="6"/>
      <c r="E90" s="6"/>
      <c r="F90" s="56"/>
    </row>
  </sheetData>
  <mergeCells count="1"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2023-02-06T11:28:03Z</dcterms:created>
  <dcterms:modified xsi:type="dcterms:W3CDTF">2023-02-06T11:28:32Z</dcterms:modified>
</cp:coreProperties>
</file>